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engumpulan Data Prioritas Tahun 2023\DINKES\"/>
    </mc:Choice>
  </mc:AlternateContent>
  <bookViews>
    <workbookView xWindow="0" yWindow="0" windowWidth="14025" windowHeight="11895"/>
  </bookViews>
  <sheets>
    <sheet name="402" sheetId="3" r:id="rId1"/>
  </sheets>
  <externalReferences>
    <externalReference r:id="rId2"/>
    <externalReference r:id="rId3"/>
  </externalReferences>
  <definedNames>
    <definedName name="Identitas1B">[1]Pendahuluan!$F$4</definedName>
    <definedName name="_xlnm.Print_Area" localSheetId="0">'402'!$A$1:$F$36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9" i="3"/>
  <c r="E32" i="3" l="1"/>
  <c r="D32" i="3"/>
  <c r="C31" i="3"/>
  <c r="C30" i="3"/>
  <c r="C29" i="3"/>
  <c r="C28" i="3"/>
  <c r="C27" i="3"/>
  <c r="B27" i="3"/>
  <c r="C26" i="3"/>
  <c r="C25" i="3"/>
  <c r="C24" i="3"/>
  <c r="C23" i="3"/>
  <c r="C22" i="3"/>
  <c r="B22" i="3"/>
  <c r="C21" i="3"/>
  <c r="B21" i="3"/>
  <c r="C20" i="3"/>
  <c r="C19" i="3"/>
  <c r="B19" i="3"/>
  <c r="C18" i="3"/>
  <c r="C17" i="3"/>
  <c r="B17" i="3"/>
  <c r="C16" i="3"/>
  <c r="C15" i="3"/>
  <c r="C14" i="3"/>
  <c r="C13" i="3"/>
  <c r="B13" i="3"/>
  <c r="C12" i="3"/>
  <c r="C11" i="3"/>
  <c r="C10" i="3"/>
  <c r="C9" i="3"/>
  <c r="B9" i="3"/>
  <c r="C32" i="3" l="1"/>
</calcChain>
</file>

<file path=xl/sharedStrings.xml><?xml version="1.0" encoding="utf-8"?>
<sst xmlns="http://schemas.openxmlformats.org/spreadsheetml/2006/main" count="13" uniqueCount="12">
  <si>
    <t>NO</t>
  </si>
  <si>
    <t>KECAMATAN</t>
  </si>
  <si>
    <t>PUSKESMAS</t>
  </si>
  <si>
    <t>JUMLAH</t>
  </si>
  <si>
    <t>%</t>
  </si>
  <si>
    <t>JUMLAH (KAB/KOTA)</t>
  </si>
  <si>
    <t>IBU HAMIL</t>
  </si>
  <si>
    <t>K4</t>
  </si>
  <si>
    <t>Sumber: Bidang Bina Kesehatan Masyarakat (Binkesmas) Kota Pontianak</t>
  </si>
  <si>
    <t xml:space="preserve">Keterangan: *cakupan K4 sama dengan indikator SPM "persentase ibu hamil mendapatkan pelayanan kesehatan ibu hamil"
</t>
  </si>
  <si>
    <t xml:space="preserve">                 ** persalinan di fasyankes sama dengan indikator SPM "persentase ibu bersalin mendapatkan pelayanan persalinan"
</t>
  </si>
  <si>
    <t>Jumlah ibu hamil yang mendapatkan pelayanan antenatal sesuai standar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</si>
</sst>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2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65" fontId="7" fillId="2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  <xf numFmtId="0" fontId="2" fillId="0" borderId="8" xfId="0" applyFont="1" applyBorder="1" applyAlignment="1">
      <alignment horizontal="center" vertical="center"/>
    </xf>
    <xf numFmtId="0" fontId="4" fillId="0" borderId="12" xfId="0" applyFont="1" applyBorder="1"/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11" fillId="0" borderId="0" xfId="0" applyFont="1" applyAlignment="1">
      <alignment horizontal="center" vertical="center"/>
    </xf>
  </cellXfs>
  <cellStyles count="6">
    <cellStyle name="Normal" xfId="0" builtinId="0"/>
    <cellStyle name="Normal 2" xfId="1"/>
    <cellStyle name="Normal 23" xfId="5"/>
    <cellStyle name="Normal 3" xfId="3"/>
    <cellStyle name="Normal 4" xfId="2"/>
    <cellStyle name="Normal 7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RAT%20YANG%20SEKAR%20BUAT\laporan%20ibu%20editan%20ssk\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4.%20File%202024\Profil%202023\Cetak%20Profil%20Kesehatan%202023\Template%20Profil%20Kesehatan%20Kota%20Pontianak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Resume"/>
    </sheetNames>
    <sheetDataSet>
      <sheetData sheetId="0">
        <row r="5">
          <cell r="F5" t="str">
            <v>PONTIANAK</v>
          </cell>
        </row>
      </sheetData>
      <sheetData sheetId="1">
        <row r="10">
          <cell r="E10">
            <v>55983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B9" t="str">
            <v>Pontianak Kota</v>
          </cell>
          <cell r="C9" t="str">
            <v>Kampung Bali</v>
          </cell>
        </row>
        <row r="10">
          <cell r="C10" t="str">
            <v>Alianyang</v>
          </cell>
        </row>
        <row r="11">
          <cell r="C11" t="str">
            <v>Pal III</v>
          </cell>
        </row>
        <row r="12">
          <cell r="C12" t="str">
            <v>Karya Mulia</v>
          </cell>
        </row>
        <row r="13">
          <cell r="B13" t="str">
            <v>Pontianak Barat</v>
          </cell>
          <cell r="C13" t="str">
            <v>Perum I</v>
          </cell>
        </row>
        <row r="14">
          <cell r="C14" t="str">
            <v>Perum II</v>
          </cell>
        </row>
        <row r="15">
          <cell r="C15" t="str">
            <v>KomYos</v>
          </cell>
        </row>
        <row r="16">
          <cell r="C16" t="str">
            <v>Pal V</v>
          </cell>
        </row>
        <row r="17">
          <cell r="B17" t="str">
            <v>Pontianak Selatan</v>
          </cell>
          <cell r="C17" t="str">
            <v>Gg. Sehat</v>
          </cell>
        </row>
        <row r="18">
          <cell r="C18" t="str">
            <v>Purnama</v>
          </cell>
        </row>
        <row r="19">
          <cell r="B19" t="str">
            <v>Pontianak Tenggara</v>
          </cell>
          <cell r="C19" t="str">
            <v>Kp. Bangka</v>
          </cell>
        </row>
        <row r="20">
          <cell r="C20" t="str">
            <v>Paris II</v>
          </cell>
        </row>
        <row r="21">
          <cell r="B21" t="str">
            <v>Pontianak Timur</v>
          </cell>
          <cell r="C21" t="str">
            <v>Saigon</v>
          </cell>
        </row>
        <row r="22">
          <cell r="B22" t="str">
            <v xml:space="preserve"> </v>
          </cell>
          <cell r="C22" t="str">
            <v>Kp. Dalam</v>
          </cell>
        </row>
        <row r="23">
          <cell r="C23" t="str">
            <v>Tambelan Sampit</v>
          </cell>
        </row>
        <row r="24">
          <cell r="C24" t="str">
            <v>Banjar Serasan</v>
          </cell>
        </row>
        <row r="25">
          <cell r="C25" t="str">
            <v>Tanjung Hulu</v>
          </cell>
        </row>
        <row r="26">
          <cell r="C26" t="str">
            <v>Parit Mayor</v>
          </cell>
        </row>
        <row r="27">
          <cell r="B27" t="str">
            <v>Pontianak Utara</v>
          </cell>
          <cell r="C27" t="str">
            <v>Siantan Hilir</v>
          </cell>
        </row>
        <row r="28">
          <cell r="C28" t="str">
            <v>Siantan Tengah</v>
          </cell>
        </row>
        <row r="29">
          <cell r="C29" t="str">
            <v>Siantan Hulu</v>
          </cell>
        </row>
        <row r="30">
          <cell r="C30" t="str">
            <v>Telaga Biru</v>
          </cell>
        </row>
        <row r="31">
          <cell r="C31" t="str">
            <v>Khatulistiwa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998"/>
  <sheetViews>
    <sheetView tabSelected="1" view="pageBreakPreview" zoomScale="85" zoomScaleNormal="100" zoomScaleSheetLayoutView="85" workbookViewId="0">
      <selection activeCell="C37" sqref="C37"/>
    </sheetView>
  </sheetViews>
  <sheetFormatPr defaultColWidth="12.5703125" defaultRowHeight="15" customHeight="1" x14ac:dyDescent="0.2"/>
  <cols>
    <col min="1" max="1" width="5.7109375" style="2" customWidth="1"/>
    <col min="2" max="3" width="21.7109375" style="2" customWidth="1"/>
    <col min="4" max="6" width="21.42578125" style="2" customWidth="1"/>
    <col min="7" max="8" width="10.28515625" style="2" customWidth="1"/>
    <col min="9" max="10" width="9.140625" style="2" customWidth="1"/>
    <col min="11" max="13" width="8" style="2" customWidth="1"/>
    <col min="14" max="16384" width="12.5703125" style="2"/>
  </cols>
  <sheetData>
    <row r="1" spans="1:13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customHeight="1" x14ac:dyDescent="0.2">
      <c r="A2" s="35" t="s">
        <v>11</v>
      </c>
      <c r="B2" s="35"/>
      <c r="C2" s="35"/>
      <c r="D2" s="35"/>
      <c r="E2" s="35"/>
      <c r="F2" s="35"/>
      <c r="G2" s="22"/>
      <c r="H2" s="22"/>
      <c r="I2" s="3"/>
      <c r="J2" s="3"/>
      <c r="K2" s="3"/>
      <c r="L2" s="3"/>
      <c r="M2" s="3"/>
    </row>
    <row r="3" spans="1:13" ht="16.5" customHeight="1" x14ac:dyDescent="0.25">
      <c r="A3" s="3"/>
      <c r="B3" s="3"/>
      <c r="C3" s="3"/>
      <c r="D3" s="3"/>
      <c r="E3" s="3"/>
      <c r="F3" s="23"/>
      <c r="G3" s="3"/>
      <c r="H3" s="3"/>
      <c r="I3" s="3"/>
      <c r="J3" s="3"/>
      <c r="K3" s="3"/>
      <c r="L3" s="3"/>
      <c r="M3" s="3"/>
    </row>
    <row r="4" spans="1:13" ht="15" customHeight="1" thickBot="1" x14ac:dyDescent="0.25">
      <c r="A4" s="8"/>
      <c r="B4" s="8"/>
      <c r="C4" s="8"/>
      <c r="D4" s="8"/>
      <c r="E4" s="8"/>
      <c r="F4" s="8"/>
      <c r="G4" s="1"/>
      <c r="H4" s="1"/>
      <c r="I4" s="1"/>
      <c r="J4" s="1"/>
      <c r="K4" s="1"/>
      <c r="L4" s="1"/>
      <c r="M4" s="1"/>
    </row>
    <row r="5" spans="1:13" ht="15.75" customHeight="1" x14ac:dyDescent="0.2">
      <c r="A5" s="24" t="s">
        <v>0</v>
      </c>
      <c r="B5" s="27" t="s">
        <v>1</v>
      </c>
      <c r="C5" s="27" t="s">
        <v>2</v>
      </c>
      <c r="D5" s="30" t="s">
        <v>6</v>
      </c>
      <c r="E5" s="31"/>
      <c r="F5" s="31"/>
      <c r="G5" s="1"/>
      <c r="H5" s="1"/>
      <c r="I5" s="1"/>
      <c r="J5" s="1"/>
      <c r="K5" s="1"/>
    </row>
    <row r="6" spans="1:13" ht="43.5" customHeight="1" x14ac:dyDescent="0.2">
      <c r="A6" s="25"/>
      <c r="B6" s="28"/>
      <c r="C6" s="28"/>
      <c r="D6" s="32" t="s">
        <v>3</v>
      </c>
      <c r="E6" s="33" t="s">
        <v>7</v>
      </c>
      <c r="F6" s="34"/>
      <c r="G6" s="1"/>
      <c r="H6" s="1"/>
      <c r="I6" s="1"/>
      <c r="J6" s="1"/>
      <c r="K6" s="1"/>
    </row>
    <row r="7" spans="1:13" ht="15.75" customHeight="1" x14ac:dyDescent="0.2">
      <c r="A7" s="26"/>
      <c r="B7" s="29"/>
      <c r="C7" s="29"/>
      <c r="D7" s="29"/>
      <c r="E7" s="9" t="s">
        <v>3</v>
      </c>
      <c r="F7" s="9" t="s">
        <v>4</v>
      </c>
      <c r="G7" s="1"/>
      <c r="H7" s="1"/>
      <c r="I7" s="1"/>
      <c r="J7" s="1"/>
      <c r="K7" s="1"/>
    </row>
    <row r="8" spans="1:13" ht="15.75" customHeight="1" x14ac:dyDescent="0.2">
      <c r="A8" s="10">
        <v>1</v>
      </c>
      <c r="B8" s="11">
        <v>2</v>
      </c>
      <c r="C8" s="11">
        <v>3</v>
      </c>
      <c r="D8" s="4">
        <v>4</v>
      </c>
      <c r="E8" s="4">
        <v>7</v>
      </c>
      <c r="F8" s="4">
        <v>8</v>
      </c>
      <c r="G8" s="1"/>
      <c r="H8" s="1"/>
      <c r="I8" s="1"/>
      <c r="J8" s="1"/>
      <c r="K8" s="1"/>
    </row>
    <row r="9" spans="1:13" s="15" customFormat="1" ht="29.25" customHeight="1" x14ac:dyDescent="0.2">
      <c r="A9" s="12">
        <v>1</v>
      </c>
      <c r="B9" s="6" t="str">
        <f>'[2]9'!B9</f>
        <v>Pontianak Kota</v>
      </c>
      <c r="C9" s="6" t="str">
        <f>'[2]9'!C9</f>
        <v>Kampung Bali</v>
      </c>
      <c r="D9" s="13">
        <v>487</v>
      </c>
      <c r="E9" s="13">
        <v>478</v>
      </c>
      <c r="F9" s="14">
        <f>IFERROR(E9/D9*100,0)</f>
        <v>98.151950718685839</v>
      </c>
      <c r="G9" s="1"/>
      <c r="H9" s="1"/>
      <c r="I9" s="1"/>
      <c r="J9" s="1"/>
      <c r="K9" s="1"/>
    </row>
    <row r="10" spans="1:13" s="15" customFormat="1" ht="29.25" customHeight="1" x14ac:dyDescent="0.2">
      <c r="A10" s="12">
        <v>2</v>
      </c>
      <c r="B10" s="6"/>
      <c r="C10" s="6" t="str">
        <f>'[2]9'!C10</f>
        <v>Alianyang</v>
      </c>
      <c r="D10" s="16">
        <v>619</v>
      </c>
      <c r="E10" s="16">
        <v>611</v>
      </c>
      <c r="F10" s="14">
        <f t="shared" ref="F10:F31" si="0">IFERROR(E10/D10*100,0)</f>
        <v>98.70759289176091</v>
      </c>
      <c r="G10" s="1"/>
      <c r="H10" s="1"/>
      <c r="I10" s="1"/>
      <c r="J10" s="1"/>
      <c r="K10" s="1"/>
    </row>
    <row r="11" spans="1:13" s="15" customFormat="1" ht="29.25" customHeight="1" x14ac:dyDescent="0.2">
      <c r="A11" s="12">
        <v>3</v>
      </c>
      <c r="B11" s="6"/>
      <c r="C11" s="6" t="str">
        <f>'[2]9'!C11</f>
        <v>Pal III</v>
      </c>
      <c r="D11" s="16">
        <v>620</v>
      </c>
      <c r="E11" s="16">
        <v>523</v>
      </c>
      <c r="F11" s="14">
        <f t="shared" si="0"/>
        <v>84.354838709677409</v>
      </c>
      <c r="G11" s="1"/>
      <c r="H11" s="1"/>
      <c r="I11" s="1"/>
      <c r="J11" s="1"/>
      <c r="K11" s="1"/>
    </row>
    <row r="12" spans="1:13" s="15" customFormat="1" ht="29.25" customHeight="1" x14ac:dyDescent="0.2">
      <c r="A12" s="12">
        <v>4</v>
      </c>
      <c r="B12" s="6"/>
      <c r="C12" s="6" t="str">
        <f>'[2]9'!C12</f>
        <v>Karya Mulia</v>
      </c>
      <c r="D12" s="17">
        <v>488</v>
      </c>
      <c r="E12" s="17">
        <v>488</v>
      </c>
      <c r="F12" s="14">
        <f t="shared" si="0"/>
        <v>100</v>
      </c>
      <c r="G12" s="1"/>
      <c r="H12" s="1"/>
      <c r="I12" s="1"/>
      <c r="J12" s="1"/>
      <c r="K12" s="1"/>
    </row>
    <row r="13" spans="1:13" s="15" customFormat="1" ht="29.25" customHeight="1" x14ac:dyDescent="0.2">
      <c r="A13" s="12">
        <v>5</v>
      </c>
      <c r="B13" s="6" t="str">
        <f>'[2]9'!B13</f>
        <v>Pontianak Barat</v>
      </c>
      <c r="C13" s="6" t="str">
        <f>'[2]9'!C13</f>
        <v>Perum I</v>
      </c>
      <c r="D13" s="17">
        <v>730</v>
      </c>
      <c r="E13" s="17">
        <v>721</v>
      </c>
      <c r="F13" s="14">
        <f t="shared" si="0"/>
        <v>98.767123287671239</v>
      </c>
      <c r="G13" s="1"/>
      <c r="H13" s="1"/>
      <c r="I13" s="1"/>
      <c r="J13" s="1"/>
      <c r="K13" s="1"/>
    </row>
    <row r="14" spans="1:13" s="15" customFormat="1" ht="29.25" customHeight="1" x14ac:dyDescent="0.2">
      <c r="A14" s="12">
        <v>6</v>
      </c>
      <c r="B14" s="6"/>
      <c r="C14" s="6" t="str">
        <f>'[2]9'!C14</f>
        <v>Perum II</v>
      </c>
      <c r="D14" s="17">
        <v>1106</v>
      </c>
      <c r="E14" s="17">
        <v>1105</v>
      </c>
      <c r="F14" s="14">
        <f t="shared" si="0"/>
        <v>99.909584086799271</v>
      </c>
      <c r="G14" s="1"/>
      <c r="H14" s="1"/>
      <c r="I14" s="1"/>
      <c r="J14" s="1"/>
      <c r="K14" s="1"/>
    </row>
    <row r="15" spans="1:13" s="15" customFormat="1" ht="29.25" customHeight="1" x14ac:dyDescent="0.2">
      <c r="A15" s="12">
        <v>7</v>
      </c>
      <c r="B15" s="6"/>
      <c r="C15" s="6" t="str">
        <f>'[2]9'!C15</f>
        <v>KomYos</v>
      </c>
      <c r="D15" s="17">
        <v>758</v>
      </c>
      <c r="E15" s="17">
        <v>758</v>
      </c>
      <c r="F15" s="14">
        <f t="shared" si="0"/>
        <v>100</v>
      </c>
      <c r="G15" s="1"/>
      <c r="H15" s="1"/>
      <c r="I15" s="1"/>
      <c r="J15" s="1"/>
      <c r="K15" s="1"/>
    </row>
    <row r="16" spans="1:13" s="15" customFormat="1" ht="29.25" customHeight="1" x14ac:dyDescent="0.2">
      <c r="A16" s="12">
        <v>8</v>
      </c>
      <c r="B16" s="6"/>
      <c r="C16" s="6" t="str">
        <f>'[2]9'!C16</f>
        <v>Pal V</v>
      </c>
      <c r="D16" s="17">
        <v>320</v>
      </c>
      <c r="E16" s="17">
        <v>317</v>
      </c>
      <c r="F16" s="14">
        <f t="shared" si="0"/>
        <v>99.0625</v>
      </c>
      <c r="G16" s="1"/>
      <c r="H16" s="1"/>
      <c r="I16" s="1"/>
      <c r="J16" s="1"/>
      <c r="K16" s="1"/>
    </row>
    <row r="17" spans="1:11" s="15" customFormat="1" ht="29.25" customHeight="1" x14ac:dyDescent="0.2">
      <c r="A17" s="12">
        <v>9</v>
      </c>
      <c r="B17" s="6" t="str">
        <f>'[2]9'!B17</f>
        <v>Pontianak Selatan</v>
      </c>
      <c r="C17" s="6" t="str">
        <f>'[2]9'!C17</f>
        <v>Gg. Sehat</v>
      </c>
      <c r="D17" s="17">
        <v>1025</v>
      </c>
      <c r="E17" s="17">
        <v>1025</v>
      </c>
      <c r="F17" s="14">
        <f t="shared" si="0"/>
        <v>100</v>
      </c>
      <c r="G17" s="1"/>
      <c r="H17" s="1"/>
      <c r="I17" s="1"/>
      <c r="J17" s="1"/>
      <c r="K17" s="1"/>
    </row>
    <row r="18" spans="1:11" s="15" customFormat="1" ht="29.25" customHeight="1" x14ac:dyDescent="0.2">
      <c r="A18" s="12">
        <v>10</v>
      </c>
      <c r="B18" s="6"/>
      <c r="C18" s="6" t="str">
        <f>'[2]9'!C18</f>
        <v>Purnama</v>
      </c>
      <c r="D18" s="17">
        <v>262</v>
      </c>
      <c r="E18" s="17">
        <v>259</v>
      </c>
      <c r="F18" s="14">
        <f t="shared" si="0"/>
        <v>98.854961832061079</v>
      </c>
      <c r="G18" s="1"/>
      <c r="H18" s="1"/>
      <c r="I18" s="1"/>
      <c r="J18" s="1"/>
      <c r="K18" s="1"/>
    </row>
    <row r="19" spans="1:11" s="15" customFormat="1" ht="29.25" customHeight="1" x14ac:dyDescent="0.2">
      <c r="A19" s="12">
        <v>11</v>
      </c>
      <c r="B19" s="6" t="str">
        <f>'[2]9'!B19</f>
        <v>Pontianak Tenggara</v>
      </c>
      <c r="C19" s="6" t="str">
        <f>'[2]9'!C19</f>
        <v>Kp. Bangka</v>
      </c>
      <c r="D19" s="17">
        <v>481</v>
      </c>
      <c r="E19" s="17">
        <v>481</v>
      </c>
      <c r="F19" s="14">
        <f t="shared" si="0"/>
        <v>100</v>
      </c>
      <c r="G19" s="1"/>
      <c r="H19" s="1"/>
      <c r="I19" s="1"/>
      <c r="J19" s="1"/>
      <c r="K19" s="1"/>
    </row>
    <row r="20" spans="1:11" s="15" customFormat="1" ht="29.25" customHeight="1" x14ac:dyDescent="0.2">
      <c r="A20" s="12">
        <v>12</v>
      </c>
      <c r="B20" s="6"/>
      <c r="C20" s="6" t="str">
        <f>'[2]9'!C20</f>
        <v>Paris II</v>
      </c>
      <c r="D20" s="17">
        <v>486</v>
      </c>
      <c r="E20" s="17">
        <v>420</v>
      </c>
      <c r="F20" s="14">
        <f t="shared" si="0"/>
        <v>86.419753086419746</v>
      </c>
      <c r="G20" s="1"/>
      <c r="H20" s="1"/>
      <c r="I20" s="1"/>
      <c r="J20" s="1"/>
      <c r="K20" s="1"/>
    </row>
    <row r="21" spans="1:11" s="15" customFormat="1" ht="29.25" customHeight="1" x14ac:dyDescent="0.2">
      <c r="A21" s="12">
        <v>13</v>
      </c>
      <c r="B21" s="6" t="str">
        <f>'[2]9'!B21</f>
        <v>Pontianak Timur</v>
      </c>
      <c r="C21" s="6" t="str">
        <f>'[2]9'!C21</f>
        <v>Saigon</v>
      </c>
      <c r="D21" s="17">
        <v>426</v>
      </c>
      <c r="E21" s="17">
        <v>426</v>
      </c>
      <c r="F21" s="14">
        <f t="shared" si="0"/>
        <v>100</v>
      </c>
      <c r="G21" s="1"/>
      <c r="H21" s="1"/>
      <c r="I21" s="1"/>
      <c r="J21" s="1"/>
      <c r="K21" s="1"/>
    </row>
    <row r="22" spans="1:11" s="15" customFormat="1" ht="29.25" customHeight="1" x14ac:dyDescent="0.2">
      <c r="A22" s="12">
        <v>14</v>
      </c>
      <c r="B22" s="6" t="str">
        <f>'[2]9'!B22</f>
        <v xml:space="preserve"> </v>
      </c>
      <c r="C22" s="6" t="str">
        <f>'[2]9'!C22</f>
        <v>Kp. Dalam</v>
      </c>
      <c r="D22" s="17">
        <v>603</v>
      </c>
      <c r="E22" s="17">
        <v>601</v>
      </c>
      <c r="F22" s="14">
        <f t="shared" si="0"/>
        <v>99.668325041459369</v>
      </c>
      <c r="G22" s="1"/>
      <c r="H22" s="1"/>
      <c r="I22" s="1"/>
      <c r="J22" s="1"/>
      <c r="K22" s="1"/>
    </row>
    <row r="23" spans="1:11" s="15" customFormat="1" ht="29.25" customHeight="1" x14ac:dyDescent="0.2">
      <c r="A23" s="12">
        <v>15</v>
      </c>
      <c r="B23" s="6"/>
      <c r="C23" s="6" t="str">
        <f>'[2]9'!C23</f>
        <v>Tambelan Sampit</v>
      </c>
      <c r="D23" s="17">
        <v>111</v>
      </c>
      <c r="E23" s="17">
        <v>107</v>
      </c>
      <c r="F23" s="14">
        <f t="shared" si="0"/>
        <v>96.396396396396398</v>
      </c>
      <c r="G23" s="1"/>
      <c r="H23" s="1"/>
      <c r="I23" s="1"/>
      <c r="J23" s="1"/>
      <c r="K23" s="1"/>
    </row>
    <row r="24" spans="1:11" s="15" customFormat="1" ht="29.25" customHeight="1" x14ac:dyDescent="0.2">
      <c r="A24" s="12">
        <v>16</v>
      </c>
      <c r="B24" s="6"/>
      <c r="C24" s="6" t="str">
        <f>'[2]9'!C24</f>
        <v>Banjar Serasan</v>
      </c>
      <c r="D24" s="17">
        <v>187</v>
      </c>
      <c r="E24" s="17">
        <v>187</v>
      </c>
      <c r="F24" s="14">
        <f t="shared" si="0"/>
        <v>100</v>
      </c>
      <c r="G24" s="1"/>
      <c r="H24" s="1"/>
      <c r="I24" s="1"/>
      <c r="J24" s="1"/>
      <c r="K24" s="1"/>
    </row>
    <row r="25" spans="1:11" s="15" customFormat="1" ht="29.25" customHeight="1" x14ac:dyDescent="0.2">
      <c r="A25" s="12">
        <v>17</v>
      </c>
      <c r="B25" s="6"/>
      <c r="C25" s="6" t="str">
        <f>'[2]9'!C25</f>
        <v>Tanjung Hulu</v>
      </c>
      <c r="D25" s="17">
        <v>451</v>
      </c>
      <c r="E25" s="17">
        <v>451</v>
      </c>
      <c r="F25" s="14">
        <f t="shared" si="0"/>
        <v>100</v>
      </c>
      <c r="G25" s="1"/>
      <c r="H25" s="1"/>
      <c r="I25" s="1"/>
      <c r="J25" s="1"/>
      <c r="K25" s="1"/>
    </row>
    <row r="26" spans="1:11" s="15" customFormat="1" ht="29.25" customHeight="1" x14ac:dyDescent="0.2">
      <c r="A26" s="12">
        <v>18</v>
      </c>
      <c r="B26" s="6"/>
      <c r="C26" s="6" t="str">
        <f>'[2]9'!C26</f>
        <v>Parit Mayor</v>
      </c>
      <c r="D26" s="17">
        <v>108</v>
      </c>
      <c r="E26" s="17">
        <v>108</v>
      </c>
      <c r="F26" s="14">
        <f t="shared" si="0"/>
        <v>100</v>
      </c>
      <c r="G26" s="1"/>
      <c r="H26" s="1"/>
      <c r="I26" s="1"/>
      <c r="J26" s="1"/>
      <c r="K26" s="1"/>
    </row>
    <row r="27" spans="1:11" s="15" customFormat="1" ht="29.25" customHeight="1" x14ac:dyDescent="0.2">
      <c r="A27" s="12">
        <v>19</v>
      </c>
      <c r="B27" s="6" t="str">
        <f>'[2]9'!B27</f>
        <v>Pontianak Utara</v>
      </c>
      <c r="C27" s="6" t="str">
        <f>'[2]9'!C27</f>
        <v>Siantan Hilir</v>
      </c>
      <c r="D27" s="17">
        <v>555</v>
      </c>
      <c r="E27" s="17">
        <v>555</v>
      </c>
      <c r="F27" s="14">
        <f t="shared" si="0"/>
        <v>100</v>
      </c>
      <c r="G27" s="1"/>
      <c r="H27" s="1"/>
      <c r="I27" s="1"/>
      <c r="J27" s="1"/>
      <c r="K27" s="1"/>
    </row>
    <row r="28" spans="1:11" s="15" customFormat="1" ht="29.25" customHeight="1" x14ac:dyDescent="0.2">
      <c r="A28" s="12">
        <v>20</v>
      </c>
      <c r="B28" s="6"/>
      <c r="C28" s="6" t="str">
        <f>'[2]9'!C28</f>
        <v>Siantan Tengah</v>
      </c>
      <c r="D28" s="17">
        <v>606</v>
      </c>
      <c r="E28" s="17">
        <v>601</v>
      </c>
      <c r="F28" s="14">
        <f t="shared" si="0"/>
        <v>99.17491749174917</v>
      </c>
      <c r="G28" s="1"/>
      <c r="H28" s="1"/>
      <c r="I28" s="1"/>
      <c r="J28" s="1"/>
      <c r="K28" s="1"/>
    </row>
    <row r="29" spans="1:11" s="15" customFormat="1" ht="29.25" customHeight="1" x14ac:dyDescent="0.2">
      <c r="A29" s="12">
        <v>21</v>
      </c>
      <c r="B29" s="6"/>
      <c r="C29" s="6" t="str">
        <f>'[2]9'!C29</f>
        <v>Siantan Hulu</v>
      </c>
      <c r="D29" s="17">
        <v>325</v>
      </c>
      <c r="E29" s="17">
        <v>325</v>
      </c>
      <c r="F29" s="14">
        <f t="shared" si="0"/>
        <v>100</v>
      </c>
      <c r="G29" s="1"/>
      <c r="H29" s="1"/>
      <c r="I29" s="1"/>
      <c r="J29" s="1"/>
      <c r="K29" s="1"/>
    </row>
    <row r="30" spans="1:11" s="15" customFormat="1" ht="29.25" customHeight="1" x14ac:dyDescent="0.2">
      <c r="A30" s="12">
        <v>22</v>
      </c>
      <c r="B30" s="6"/>
      <c r="C30" s="6" t="str">
        <f>'[2]9'!C30</f>
        <v>Telaga Biru</v>
      </c>
      <c r="D30" s="17">
        <v>363</v>
      </c>
      <c r="E30" s="17">
        <v>363</v>
      </c>
      <c r="F30" s="14">
        <f t="shared" si="0"/>
        <v>100</v>
      </c>
      <c r="G30" s="1"/>
      <c r="H30" s="1"/>
      <c r="I30" s="1"/>
      <c r="J30" s="1"/>
      <c r="K30" s="1"/>
    </row>
    <row r="31" spans="1:11" s="15" customFormat="1" ht="29.25" customHeight="1" x14ac:dyDescent="0.2">
      <c r="A31" s="12">
        <v>23</v>
      </c>
      <c r="B31" s="6"/>
      <c r="C31" s="6" t="str">
        <f>'[2]9'!C31</f>
        <v>Khatulistiwa</v>
      </c>
      <c r="D31" s="17">
        <v>379</v>
      </c>
      <c r="E31" s="17">
        <v>374</v>
      </c>
      <c r="F31" s="14">
        <f t="shared" si="0"/>
        <v>98.68073878627969</v>
      </c>
      <c r="G31" s="1"/>
      <c r="H31" s="1"/>
      <c r="I31" s="1"/>
      <c r="J31" s="1"/>
      <c r="K31" s="1"/>
    </row>
    <row r="32" spans="1:11" s="15" customFormat="1" ht="29.25" customHeight="1" thickBot="1" x14ac:dyDescent="0.25">
      <c r="A32" s="18" t="s">
        <v>5</v>
      </c>
      <c r="B32" s="19"/>
      <c r="C32" s="7">
        <f>COUNTIFS(C9:C31, "&lt;&gt;""", C9:C31, "&lt;&gt;-")</f>
        <v>23</v>
      </c>
      <c r="D32" s="7">
        <f t="shared" ref="D32" si="1">SUM(D9:D31)</f>
        <v>11496</v>
      </c>
      <c r="E32" s="7">
        <f>SUM(E9:E31)</f>
        <v>11284</v>
      </c>
      <c r="F32" s="20">
        <f>IFERROR(E32/$D$32*100,0)</f>
        <v>98.155880306193453</v>
      </c>
      <c r="G32" s="1"/>
      <c r="H32" s="1"/>
      <c r="I32" s="1"/>
      <c r="J32" s="1"/>
      <c r="K32" s="1"/>
    </row>
    <row r="33" spans="1:13" ht="15.75" customHeight="1" x14ac:dyDescent="0.2">
      <c r="A33" s="5"/>
      <c r="B33" s="5"/>
      <c r="C33" s="5"/>
      <c r="D33" s="5"/>
      <c r="E33" s="5"/>
      <c r="F33" s="5"/>
      <c r="G33" s="1"/>
      <c r="H33" s="1"/>
      <c r="I33" s="1"/>
      <c r="J33" s="1"/>
      <c r="K33" s="1"/>
      <c r="L33" s="1"/>
      <c r="M33" s="1"/>
    </row>
    <row r="34" spans="1:13" ht="15.75" customHeight="1" x14ac:dyDescent="0.2">
      <c r="A34" s="21" t="s">
        <v>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75" customHeight="1" x14ac:dyDescent="0.2">
      <c r="A35" s="21" t="s">
        <v>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75" customHeight="1" x14ac:dyDescent="0.2">
      <c r="A36" s="21" t="s">
        <v>10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.75" customHeight="1" x14ac:dyDescent="0.2"/>
    <row r="238" spans="1:13" ht="15.75" customHeight="1" x14ac:dyDescent="0.2"/>
    <row r="239" spans="1:13" ht="15.75" customHeight="1" x14ac:dyDescent="0.2"/>
    <row r="240" spans="1:1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7">
    <mergeCell ref="A2:F2"/>
    <mergeCell ref="A5:A7"/>
    <mergeCell ref="B5:B7"/>
    <mergeCell ref="C5:C7"/>
    <mergeCell ref="D5:F5"/>
    <mergeCell ref="D6:D7"/>
    <mergeCell ref="E6:F6"/>
  </mergeCells>
  <dataValidations count="1">
    <dataValidation type="decimal" operator="greaterThan" allowBlank="1" showInputMessage="1" prompt="Terjadi Kesalahan - Masukkan Harus Berupa Angka" sqref="D9:F32">
      <formula1>-1</formula1>
    </dataValidation>
  </dataValidations>
  <printOptions horizontalCentered="1"/>
  <pageMargins left="0.7" right="0.7" top="0.75" bottom="0.75" header="0" footer="0"/>
  <pageSetup paperSize="9" scale="5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402</vt:lpstr>
      <vt:lpstr>'402'!Print_Area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2024-04-26T07:15:38Z</dcterms:created>
  <dcterms:modified xsi:type="dcterms:W3CDTF">2024-05-06T07:01:08Z</dcterms:modified>
</cp:coreProperties>
</file>