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Pengumpulan Data Prioritas Tahun 2023\DINKES\"/>
    </mc:Choice>
  </mc:AlternateContent>
  <bookViews>
    <workbookView xWindow="0" yWindow="0" windowWidth="14025" windowHeight="11895"/>
  </bookViews>
  <sheets>
    <sheet name="410" sheetId="2" r:id="rId1"/>
  </sheets>
  <externalReferences>
    <externalReference r:id="rId2"/>
    <externalReference r:id="rId3"/>
  </externalReferences>
  <definedNames>
    <definedName name="Identitas1B">[1]Pendahuluan!$F$4</definedName>
    <definedName name="_xlnm.Print_Area" localSheetId="0">'410'!$A$1:$F$35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2" l="1"/>
  <c r="E33" i="2"/>
  <c r="D33" i="2"/>
  <c r="F32" i="2"/>
  <c r="C32" i="2"/>
  <c r="F31" i="2"/>
  <c r="C31" i="2"/>
  <c r="F30" i="2"/>
  <c r="C30" i="2"/>
  <c r="F29" i="2"/>
  <c r="C29" i="2"/>
  <c r="F28" i="2"/>
  <c r="C28" i="2"/>
  <c r="B28" i="2"/>
  <c r="F27" i="2"/>
  <c r="C27" i="2"/>
  <c r="F26" i="2"/>
  <c r="C26" i="2"/>
  <c r="F25" i="2"/>
  <c r="C25" i="2"/>
  <c r="F24" i="2"/>
  <c r="C24" i="2"/>
  <c r="F23" i="2"/>
  <c r="C23" i="2"/>
  <c r="F22" i="2"/>
  <c r="C22" i="2"/>
  <c r="B22" i="2"/>
  <c r="F21" i="2"/>
  <c r="C21" i="2"/>
  <c r="F20" i="2"/>
  <c r="C20" i="2"/>
  <c r="B20" i="2"/>
  <c r="F19" i="2"/>
  <c r="C19" i="2"/>
  <c r="F18" i="2"/>
  <c r="C18" i="2"/>
  <c r="B18" i="2"/>
  <c r="F17" i="2"/>
  <c r="C17" i="2"/>
  <c r="F16" i="2"/>
  <c r="C16" i="2"/>
  <c r="F15" i="2"/>
  <c r="C15" i="2"/>
  <c r="F14" i="2"/>
  <c r="C14" i="2"/>
  <c r="B14" i="2"/>
  <c r="F13" i="2"/>
  <c r="C13" i="2"/>
  <c r="F12" i="2"/>
  <c r="C12" i="2"/>
  <c r="F11" i="2"/>
  <c r="C11" i="2"/>
  <c r="F10" i="2"/>
  <c r="C10" i="2"/>
  <c r="B10" i="2"/>
  <c r="C33" i="2" l="1"/>
</calcChain>
</file>

<file path=xl/sharedStrings.xml><?xml version="1.0" encoding="utf-8"?>
<sst xmlns="http://schemas.openxmlformats.org/spreadsheetml/2006/main" count="14" uniqueCount="14">
  <si>
    <t xml:space="preserve"> </t>
  </si>
  <si>
    <t>NO</t>
  </si>
  <si>
    <t>KECAMATAN</t>
  </si>
  <si>
    <t>PUSKESMAS</t>
  </si>
  <si>
    <t>JUMLAH</t>
  </si>
  <si>
    <t>%</t>
  </si>
  <si>
    <t>JUMLAH (KAB/KOTA)</t>
  </si>
  <si>
    <t>Sumber : Bidang Pencegahan Pengendalian Penyakit dan Penyehatan Lingkungan (P3PL) Dinas Kesehatan Kota Pontianak</t>
  </si>
  <si>
    <t>TABEL 76</t>
  </si>
  <si>
    <t>PELAYANAN KESEHATAN PENDERITA DIABETES MELITUS (DM) MENURUT KECAMATAN DAN PUSKESMAS</t>
  </si>
  <si>
    <t xml:space="preserve">JUMLAH PENDERITA DM  </t>
  </si>
  <si>
    <t>PENDERITA DM YANG MENDAPATKAN PELAYANAN KESEHATAN SESUAI STANDAR</t>
  </si>
  <si>
    <t>KOTA PONTIANAK</t>
  </si>
  <si>
    <t>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</si>
</sst>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13" x14ac:knownFonts="1">
    <font>
      <sz val="10"/>
      <color rgb="FF000000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DD0806"/>
      <name val="Arial"/>
      <family val="2"/>
    </font>
    <font>
      <sz val="13"/>
      <color theme="1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7">
    <xf numFmtId="0" fontId="0" fillId="0" borderId="0"/>
    <xf numFmtId="0" fontId="10" fillId="0" borderId="0"/>
    <xf numFmtId="0" fontId="1" fillId="0" borderId="0"/>
    <xf numFmtId="0" fontId="11" fillId="0" borderId="0"/>
    <xf numFmtId="0" fontId="1" fillId="0" borderId="0"/>
    <xf numFmtId="0" fontId="5" fillId="0" borderId="0"/>
    <xf numFmtId="0" fontId="12" fillId="0" borderId="0" applyFill="0" applyProtection="0"/>
  </cellStyleXfs>
  <cellXfs count="30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/>
    <xf numFmtId="0" fontId="4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vertical="center"/>
    </xf>
    <xf numFmtId="3" fontId="6" fillId="0" borderId="6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165" fontId="2" fillId="2" borderId="6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37" fontId="2" fillId="0" borderId="0" xfId="0" applyNumberFormat="1" applyFont="1" applyAlignment="1">
      <alignment vertical="center"/>
    </xf>
    <xf numFmtId="0" fontId="8" fillId="0" borderId="0" xfId="0" applyFont="1"/>
    <xf numFmtId="0" fontId="9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3" fontId="7" fillId="0" borderId="9" xfId="0" applyNumberFormat="1" applyFont="1" applyBorder="1" applyAlignment="1">
      <alignment horizontal="center" vertical="center"/>
    </xf>
    <xf numFmtId="165" fontId="7" fillId="2" borderId="9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/>
    <xf numFmtId="0" fontId="5" fillId="0" borderId="5" xfId="0" applyFont="1" applyBorder="1"/>
    <xf numFmtId="0" fontId="2" fillId="0" borderId="7" xfId="0" applyFont="1" applyBorder="1" applyAlignment="1">
      <alignment horizontal="center" vertical="center" wrapText="1"/>
    </xf>
    <xf numFmtId="0" fontId="0" fillId="0" borderId="0" xfId="0" applyFont="1" applyAlignment="1"/>
    <xf numFmtId="0" fontId="5" fillId="0" borderId="8" xfId="0" applyFont="1" applyBorder="1"/>
    <xf numFmtId="0" fontId="2" fillId="0" borderId="1" xfId="0" applyFont="1" applyBorder="1" applyAlignment="1">
      <alignment horizontal="center" vertical="center" wrapText="1"/>
    </xf>
  </cellXfs>
  <cellStyles count="7">
    <cellStyle name="Normal" xfId="0" builtinId="0"/>
    <cellStyle name="Normal 2" xfId="1"/>
    <cellStyle name="Normal 23" xfId="5"/>
    <cellStyle name="Normal 3" xfId="3"/>
    <cellStyle name="Normal 4" xfId="2"/>
    <cellStyle name="Normal 5" xfId="6"/>
    <cellStyle name="Normal 7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URAT%20YANG%20SEKAR%20BUAT\laporan%20ibu%20editan%20ssk\laporan%20ibu%20januari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4.%20File%202024\Profil%202023\Cetak%20Profil%20Kesehatan%202023\Template%20Profil%20Kesehatan%20Kota%20Pontianak-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ahuluan"/>
      <sheetName val="Lamp 1 (ANC)"/>
      <sheetName val="Lamp 2 (Persalinan &amp; Nifas)"/>
      <sheetName val="Lamp 3 (Sarana)"/>
      <sheetName val="Lamp 4 (Kematian MN)"/>
      <sheetName val="Lamp 5 (Terkini) (1)"/>
      <sheetName val="lamp 5 (terkini)(2)"/>
      <sheetName val="Lamp 6 (KB)"/>
      <sheetName val="Lamp 7 (Kespro)"/>
      <sheetName val=" Data Kematian IBU 1"/>
      <sheetName val="Rumus"/>
      <sheetName val="Rekapitulasi"/>
      <sheetName val="B04"/>
      <sheetName val="anak"/>
    </sheetNames>
    <sheetDataSet>
      <sheetData sheetId="0">
        <row r="4">
          <cell r="F4" t="str">
            <v>PONTIANAK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Resume"/>
    </sheetNames>
    <sheetDataSet>
      <sheetData sheetId="0">
        <row r="5">
          <cell r="F5" t="str">
            <v>PONTIANAK</v>
          </cell>
        </row>
      </sheetData>
      <sheetData sheetId="1">
        <row r="10">
          <cell r="E10">
            <v>55983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9">
          <cell r="B9" t="str">
            <v>Pontianak Kota</v>
          </cell>
          <cell r="C9" t="str">
            <v>Kampung Bali</v>
          </cell>
        </row>
        <row r="10">
          <cell r="C10" t="str">
            <v>Alianyang</v>
          </cell>
        </row>
        <row r="11">
          <cell r="C11" t="str">
            <v>Pal III</v>
          </cell>
        </row>
        <row r="12">
          <cell r="C12" t="str">
            <v>Karya Mulia</v>
          </cell>
        </row>
        <row r="13">
          <cell r="B13" t="str">
            <v>Pontianak Barat</v>
          </cell>
          <cell r="C13" t="str">
            <v>Perum I</v>
          </cell>
        </row>
        <row r="14">
          <cell r="C14" t="str">
            <v>Perum II</v>
          </cell>
        </row>
        <row r="15">
          <cell r="C15" t="str">
            <v>KomYos</v>
          </cell>
        </row>
        <row r="16">
          <cell r="C16" t="str">
            <v>Pal V</v>
          </cell>
        </row>
        <row r="17">
          <cell r="B17" t="str">
            <v>Pontianak Selatan</v>
          </cell>
          <cell r="C17" t="str">
            <v>Gg. Sehat</v>
          </cell>
        </row>
        <row r="18">
          <cell r="C18" t="str">
            <v>Purnama</v>
          </cell>
        </row>
        <row r="19">
          <cell r="B19" t="str">
            <v>Pontianak Tenggara</v>
          </cell>
          <cell r="C19" t="str">
            <v>Kp. Bangka</v>
          </cell>
        </row>
        <row r="20">
          <cell r="C20" t="str">
            <v>Paris II</v>
          </cell>
        </row>
        <row r="21">
          <cell r="B21" t="str">
            <v>Pontianak Timur</v>
          </cell>
          <cell r="C21" t="str">
            <v>Saigon</v>
          </cell>
        </row>
        <row r="22">
          <cell r="C22" t="str">
            <v>Kp. Dalam</v>
          </cell>
        </row>
        <row r="23">
          <cell r="C23" t="str">
            <v>Tambelan Sampit</v>
          </cell>
        </row>
        <row r="24">
          <cell r="C24" t="str">
            <v>Banjar Serasan</v>
          </cell>
        </row>
        <row r="25">
          <cell r="C25" t="str">
            <v>Tanjung Hulu</v>
          </cell>
        </row>
        <row r="26">
          <cell r="C26" t="str">
            <v>Parit Mayor</v>
          </cell>
        </row>
        <row r="27">
          <cell r="B27" t="str">
            <v>Pontianak Utara</v>
          </cell>
          <cell r="C27" t="str">
            <v>Siantan Hilir</v>
          </cell>
        </row>
        <row r="28">
          <cell r="C28" t="str">
            <v>Siantan Tengah</v>
          </cell>
        </row>
        <row r="29">
          <cell r="C29" t="str">
            <v>Siantan Hulu</v>
          </cell>
        </row>
        <row r="30">
          <cell r="C30" t="str">
            <v>Telaga Biru</v>
          </cell>
        </row>
        <row r="31">
          <cell r="C31" t="str">
            <v>Khatulistiwa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5">
          <cell r="D35">
            <v>5453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1000"/>
  <sheetViews>
    <sheetView tabSelected="1" view="pageBreakPreview" zoomScale="85" zoomScaleNormal="100" zoomScaleSheetLayoutView="85" workbookViewId="0">
      <selection activeCell="A4" sqref="A4:F5"/>
    </sheetView>
  </sheetViews>
  <sheetFormatPr defaultColWidth="12.5703125" defaultRowHeight="15" customHeight="1" x14ac:dyDescent="0.2"/>
  <cols>
    <col min="1" max="1" width="5.7109375" style="4" customWidth="1"/>
    <col min="2" max="3" width="31.85546875" style="4" customWidth="1"/>
    <col min="4" max="6" width="25.7109375" style="4" customWidth="1"/>
    <col min="7" max="7" width="9.140625" style="4" customWidth="1"/>
    <col min="8" max="26" width="8" style="4" customWidth="1"/>
    <col min="27" max="16384" width="12.5703125" style="4"/>
  </cols>
  <sheetData>
    <row r="1" spans="1:26" ht="15.75" customHeight="1" x14ac:dyDescent="0.2">
      <c r="A1" s="1" t="s">
        <v>8</v>
      </c>
      <c r="B1" s="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">
      <c r="A2" s="1" t="s">
        <v>0</v>
      </c>
      <c r="B2" s="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6.5" customHeight="1" x14ac:dyDescent="0.2">
      <c r="A3" s="22" t="s">
        <v>9</v>
      </c>
      <c r="B3" s="27"/>
      <c r="C3" s="27"/>
      <c r="D3" s="27"/>
      <c r="E3" s="27"/>
      <c r="F3" s="27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6.5" customHeight="1" x14ac:dyDescent="0.2">
      <c r="A4" s="22" t="s">
        <v>12</v>
      </c>
      <c r="B4" s="22"/>
      <c r="C4" s="22"/>
      <c r="D4" s="22"/>
      <c r="E4" s="22"/>
      <c r="F4" s="22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6.5" customHeight="1" x14ac:dyDescent="0.2">
      <c r="A5" s="22" t="s">
        <v>13</v>
      </c>
      <c r="B5" s="22"/>
      <c r="C5" s="22"/>
      <c r="D5" s="22"/>
      <c r="E5" s="22"/>
      <c r="F5" s="22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 thickBo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47.25" customHeight="1" x14ac:dyDescent="0.2">
      <c r="A7" s="23" t="s">
        <v>1</v>
      </c>
      <c r="B7" s="23" t="s">
        <v>2</v>
      </c>
      <c r="C7" s="23" t="s">
        <v>3</v>
      </c>
      <c r="D7" s="29" t="s">
        <v>10</v>
      </c>
      <c r="E7" s="26" t="s">
        <v>11</v>
      </c>
      <c r="F7" s="28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2.25" customHeight="1" x14ac:dyDescent="0.2">
      <c r="A8" s="24"/>
      <c r="B8" s="24"/>
      <c r="C8" s="24"/>
      <c r="D8" s="25"/>
      <c r="E8" s="6" t="s">
        <v>4</v>
      </c>
      <c r="F8" s="6" t="s">
        <v>5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">
      <c r="A9" s="18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7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9.5" customHeight="1" x14ac:dyDescent="0.2">
      <c r="A10" s="8">
        <v>1</v>
      </c>
      <c r="B10" s="9" t="str">
        <f>'[2]9'!B9</f>
        <v>Pontianak Kota</v>
      </c>
      <c r="C10" s="9" t="str">
        <f>'[2]9'!C9</f>
        <v>Kampung Bali</v>
      </c>
      <c r="D10" s="10">
        <v>552</v>
      </c>
      <c r="E10" s="11">
        <v>552</v>
      </c>
      <c r="F10" s="12">
        <f t="shared" ref="F10:F33" si="0">IFERROR(E10/D10*100,0)</f>
        <v>100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9.5" customHeight="1" x14ac:dyDescent="0.2">
      <c r="A11" s="13">
        <v>2</v>
      </c>
      <c r="B11" s="9"/>
      <c r="C11" s="9" t="str">
        <f>'[2]9'!C10</f>
        <v>Alianyang</v>
      </c>
      <c r="D11" s="14">
        <v>753</v>
      </c>
      <c r="E11" s="15">
        <v>753</v>
      </c>
      <c r="F11" s="12">
        <f t="shared" si="0"/>
        <v>100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9.5" customHeight="1" x14ac:dyDescent="0.2">
      <c r="A12" s="13">
        <v>3</v>
      </c>
      <c r="B12" s="9"/>
      <c r="C12" s="9" t="str">
        <f>'[2]9'!C11</f>
        <v>Pal III</v>
      </c>
      <c r="D12" s="14">
        <v>898</v>
      </c>
      <c r="E12" s="15">
        <v>571</v>
      </c>
      <c r="F12" s="12">
        <f t="shared" si="0"/>
        <v>63.585746102449889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9.5" customHeight="1" x14ac:dyDescent="0.2">
      <c r="A13" s="13">
        <v>4</v>
      </c>
      <c r="B13" s="9"/>
      <c r="C13" s="9" t="str">
        <f>'[2]9'!C12</f>
        <v>Karya Mulia</v>
      </c>
      <c r="D13" s="14">
        <v>497</v>
      </c>
      <c r="E13" s="15">
        <v>404</v>
      </c>
      <c r="F13" s="12">
        <f t="shared" si="0"/>
        <v>81.287726358148888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9.5" customHeight="1" x14ac:dyDescent="0.2">
      <c r="A14" s="13">
        <v>5</v>
      </c>
      <c r="B14" s="9" t="str">
        <f>'[2]9'!B13</f>
        <v>Pontianak Barat</v>
      </c>
      <c r="C14" s="9" t="str">
        <f>'[2]9'!C13</f>
        <v>Perum I</v>
      </c>
      <c r="D14" s="14">
        <v>856</v>
      </c>
      <c r="E14" s="15">
        <v>527</v>
      </c>
      <c r="F14" s="12">
        <f t="shared" si="0"/>
        <v>61.565420560747661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9.5" customHeight="1" x14ac:dyDescent="0.2">
      <c r="A15" s="13">
        <v>6</v>
      </c>
      <c r="B15" s="9"/>
      <c r="C15" s="9" t="str">
        <f>'[2]9'!C14</f>
        <v>Perum II</v>
      </c>
      <c r="D15" s="14">
        <v>1247</v>
      </c>
      <c r="E15" s="15">
        <v>1142</v>
      </c>
      <c r="F15" s="12">
        <f t="shared" si="0"/>
        <v>91.57979149959904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9.5" customHeight="1" x14ac:dyDescent="0.2">
      <c r="A16" s="13">
        <v>7</v>
      </c>
      <c r="B16" s="9"/>
      <c r="C16" s="9" t="str">
        <f>'[2]9'!C15</f>
        <v>KomYos</v>
      </c>
      <c r="D16" s="14">
        <v>712</v>
      </c>
      <c r="E16" s="15">
        <v>712</v>
      </c>
      <c r="F16" s="12">
        <f t="shared" si="0"/>
        <v>100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9.5" customHeight="1" x14ac:dyDescent="0.2">
      <c r="A17" s="13">
        <v>8</v>
      </c>
      <c r="B17" s="9"/>
      <c r="C17" s="9" t="str">
        <f>'[2]9'!C16</f>
        <v>Pal V</v>
      </c>
      <c r="D17" s="14">
        <v>406</v>
      </c>
      <c r="E17" s="15">
        <v>361</v>
      </c>
      <c r="F17" s="12">
        <f t="shared" si="0"/>
        <v>88.916256157635459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9.5" customHeight="1" x14ac:dyDescent="0.2">
      <c r="A18" s="13">
        <v>9</v>
      </c>
      <c r="B18" s="9" t="str">
        <f>'[2]9'!B17</f>
        <v>Pontianak Selatan</v>
      </c>
      <c r="C18" s="9" t="str">
        <f>'[2]9'!C17</f>
        <v>Gg. Sehat</v>
      </c>
      <c r="D18" s="14">
        <v>1156</v>
      </c>
      <c r="E18" s="15">
        <v>408</v>
      </c>
      <c r="F18" s="12">
        <f t="shared" si="0"/>
        <v>35.294117647058826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9.5" customHeight="1" x14ac:dyDescent="0.2">
      <c r="A19" s="13">
        <v>10</v>
      </c>
      <c r="B19" s="9"/>
      <c r="C19" s="9" t="str">
        <f>'[2]9'!C18</f>
        <v>Purnama</v>
      </c>
      <c r="D19" s="14">
        <v>847</v>
      </c>
      <c r="E19" s="15">
        <v>657</v>
      </c>
      <c r="F19" s="12">
        <f t="shared" si="0"/>
        <v>77.567886658795743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9.5" customHeight="1" x14ac:dyDescent="0.2">
      <c r="A20" s="13">
        <v>11</v>
      </c>
      <c r="B20" s="9" t="str">
        <f>'[2]9'!B19</f>
        <v>Pontianak Tenggara</v>
      </c>
      <c r="C20" s="9" t="str">
        <f>'[2]9'!C19</f>
        <v>Kp. Bangka</v>
      </c>
      <c r="D20" s="14">
        <v>529</v>
      </c>
      <c r="E20" s="15">
        <v>293</v>
      </c>
      <c r="F20" s="12">
        <f t="shared" si="0"/>
        <v>55.3875236294896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9.5" customHeight="1" x14ac:dyDescent="0.2">
      <c r="A21" s="13">
        <v>12</v>
      </c>
      <c r="B21" s="9"/>
      <c r="C21" s="9" t="str">
        <f>'[2]9'!C20</f>
        <v>Paris II</v>
      </c>
      <c r="D21" s="14">
        <v>521</v>
      </c>
      <c r="E21" s="15">
        <v>465</v>
      </c>
      <c r="F21" s="12">
        <f t="shared" si="0"/>
        <v>89.251439539347416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9.5" customHeight="1" x14ac:dyDescent="0.2">
      <c r="A22" s="13">
        <v>13</v>
      </c>
      <c r="B22" s="9" t="str">
        <f>'[2]9'!B21</f>
        <v>Pontianak Timur</v>
      </c>
      <c r="C22" s="9" t="str">
        <f>'[2]9'!C21</f>
        <v>Saigon</v>
      </c>
      <c r="D22" s="14">
        <v>406</v>
      </c>
      <c r="E22" s="15">
        <v>221</v>
      </c>
      <c r="F22" s="12">
        <f t="shared" si="0"/>
        <v>54.433497536945808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9.5" customHeight="1" x14ac:dyDescent="0.2">
      <c r="A23" s="13">
        <v>14</v>
      </c>
      <c r="B23" s="9"/>
      <c r="C23" s="9" t="str">
        <f>'[2]9'!C22</f>
        <v>Kp. Dalam</v>
      </c>
      <c r="D23" s="14">
        <v>655</v>
      </c>
      <c r="E23" s="15">
        <v>587</v>
      </c>
      <c r="F23" s="12">
        <f t="shared" si="0"/>
        <v>89.618320610687022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9.5" customHeight="1" x14ac:dyDescent="0.2">
      <c r="A24" s="13">
        <v>15</v>
      </c>
      <c r="B24" s="9"/>
      <c r="C24" s="9" t="str">
        <f>'[2]9'!C23</f>
        <v>Tambelan Sampit</v>
      </c>
      <c r="D24" s="14">
        <v>167</v>
      </c>
      <c r="E24" s="15">
        <v>167</v>
      </c>
      <c r="F24" s="12">
        <f t="shared" si="0"/>
        <v>100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9.5" customHeight="1" x14ac:dyDescent="0.2">
      <c r="A25" s="13">
        <v>16</v>
      </c>
      <c r="B25" s="9"/>
      <c r="C25" s="9" t="str">
        <f>'[2]9'!C24</f>
        <v>Banjar Serasan</v>
      </c>
      <c r="D25" s="14">
        <v>270</v>
      </c>
      <c r="E25" s="15">
        <v>225</v>
      </c>
      <c r="F25" s="12">
        <f t="shared" si="0"/>
        <v>83.333333333333343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9.5" customHeight="1" x14ac:dyDescent="0.2">
      <c r="A26" s="13">
        <v>17</v>
      </c>
      <c r="B26" s="9"/>
      <c r="C26" s="9" t="str">
        <f>'[2]9'!C25</f>
        <v>Tanjung Hulu</v>
      </c>
      <c r="D26" s="14">
        <v>434</v>
      </c>
      <c r="E26" s="15">
        <v>203</v>
      </c>
      <c r="F26" s="12">
        <f t="shared" si="0"/>
        <v>46.774193548387096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9.5" customHeight="1" x14ac:dyDescent="0.2">
      <c r="A27" s="13">
        <v>18</v>
      </c>
      <c r="B27" s="9"/>
      <c r="C27" s="9" t="str">
        <f>'[2]9'!C26</f>
        <v>Parit Mayor</v>
      </c>
      <c r="D27" s="14">
        <v>211</v>
      </c>
      <c r="E27" s="15">
        <v>168</v>
      </c>
      <c r="F27" s="12">
        <f t="shared" si="0"/>
        <v>79.620853080568722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9.5" customHeight="1" x14ac:dyDescent="0.2">
      <c r="A28" s="13">
        <v>19</v>
      </c>
      <c r="B28" s="9" t="str">
        <f>'[2]9'!B27</f>
        <v>Pontianak Utara</v>
      </c>
      <c r="C28" s="9" t="str">
        <f>'[2]9'!C27</f>
        <v>Siantan Hilir</v>
      </c>
      <c r="D28" s="14">
        <v>746</v>
      </c>
      <c r="E28" s="15">
        <v>746</v>
      </c>
      <c r="F28" s="12">
        <f t="shared" si="0"/>
        <v>100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9.5" customHeight="1" x14ac:dyDescent="0.2">
      <c r="A29" s="13">
        <v>20</v>
      </c>
      <c r="B29" s="9"/>
      <c r="C29" s="9" t="str">
        <f>'[2]9'!C28</f>
        <v>Siantan Tengah</v>
      </c>
      <c r="D29" s="14">
        <v>815</v>
      </c>
      <c r="E29" s="15">
        <v>433</v>
      </c>
      <c r="F29" s="12">
        <f t="shared" si="0"/>
        <v>53.128834355828225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9.5" customHeight="1" x14ac:dyDescent="0.2">
      <c r="A30" s="13">
        <v>21</v>
      </c>
      <c r="B30" s="9"/>
      <c r="C30" s="9" t="str">
        <f>'[2]9'!C29</f>
        <v>Siantan Hulu</v>
      </c>
      <c r="D30" s="14">
        <v>513</v>
      </c>
      <c r="E30" s="15">
        <v>279</v>
      </c>
      <c r="F30" s="12">
        <f t="shared" si="0"/>
        <v>54.385964912280706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9.5" customHeight="1" x14ac:dyDescent="0.2">
      <c r="A31" s="13">
        <v>22</v>
      </c>
      <c r="B31" s="9"/>
      <c r="C31" s="9" t="str">
        <f>'[2]9'!C30</f>
        <v>Telaga Biru</v>
      </c>
      <c r="D31" s="14">
        <v>473</v>
      </c>
      <c r="E31" s="15">
        <v>125</v>
      </c>
      <c r="F31" s="12">
        <f t="shared" si="0"/>
        <v>26.427061310782239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9.5" customHeight="1" x14ac:dyDescent="0.2">
      <c r="A32" s="13">
        <v>23</v>
      </c>
      <c r="B32" s="9"/>
      <c r="C32" s="9" t="str">
        <f>'[2]9'!C31</f>
        <v>Khatulistiwa</v>
      </c>
      <c r="D32" s="14">
        <v>553</v>
      </c>
      <c r="E32" s="15">
        <v>260</v>
      </c>
      <c r="F32" s="12">
        <f t="shared" si="0"/>
        <v>47.016274864376129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8.5" customHeight="1" thickBot="1" x14ac:dyDescent="0.25">
      <c r="A33" s="19" t="s">
        <v>6</v>
      </c>
      <c r="B33" s="19"/>
      <c r="C33" s="20">
        <f>COUNTIFS(C10:C32, "&lt;&gt;""", C10:C32, "&lt;&gt;-")</f>
        <v>23</v>
      </c>
      <c r="D33" s="20">
        <f t="shared" ref="D33:E33" si="1">SUM(D10:D32)</f>
        <v>14217</v>
      </c>
      <c r="E33" s="20">
        <f t="shared" si="1"/>
        <v>10259</v>
      </c>
      <c r="F33" s="21">
        <f t="shared" si="0"/>
        <v>72.160090033059006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 x14ac:dyDescent="0.2">
      <c r="A34" s="3"/>
      <c r="B34" s="3"/>
      <c r="C34" s="1"/>
      <c r="D34" s="16"/>
      <c r="E34" s="16"/>
      <c r="F34" s="16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">
      <c r="A35" s="17" t="s">
        <v>7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8">
    <mergeCell ref="A3:F3"/>
    <mergeCell ref="A7:A8"/>
    <mergeCell ref="B7:B8"/>
    <mergeCell ref="C7:C8"/>
    <mergeCell ref="D7:D8"/>
    <mergeCell ref="E7:F7"/>
    <mergeCell ref="A4:F4"/>
    <mergeCell ref="A5:F5"/>
  </mergeCells>
  <dataValidations count="1">
    <dataValidation type="decimal" operator="greaterThan" allowBlank="1" showInputMessage="1" prompt="Terjadi Kesalahan - Masukkan Harus Berupa Angka" sqref="D10:F33">
      <formula1>-1</formula1>
    </dataValidation>
  </dataValidations>
  <pageMargins left="0.7" right="0.7" top="0.75" bottom="0.75" header="0" footer="0"/>
  <pageSetup scale="74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410</vt:lpstr>
      <vt:lpstr>'410'!Print_Area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2024-04-26T07:15:38Z</dcterms:created>
  <dcterms:modified xsi:type="dcterms:W3CDTF">2024-05-06T07:49:01Z</dcterms:modified>
</cp:coreProperties>
</file>